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9440" windowHeight="10440"/>
  </bookViews>
  <sheets>
    <sheet name="Mestrado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0" i="3" l="1"/>
  <c r="Q21" i="3"/>
  <c r="Q22" i="3"/>
  <c r="Q23" i="3"/>
  <c r="Q24" i="3"/>
  <c r="Q25" i="3"/>
  <c r="P20" i="3" l="1"/>
  <c r="P21" i="3"/>
  <c r="P22" i="3"/>
  <c r="P23" i="3"/>
  <c r="P24" i="3"/>
  <c r="P25" i="3"/>
  <c r="O10" i="3"/>
  <c r="H13" i="3" l="1"/>
  <c r="H16" i="3" l="1"/>
  <c r="H10" i="3" l="1"/>
  <c r="Q10" i="3" s="1"/>
  <c r="P10" i="3" s="1"/>
  <c r="H11" i="3"/>
  <c r="H12" i="3"/>
  <c r="H14" i="3"/>
  <c r="H15" i="3"/>
  <c r="H17" i="3"/>
  <c r="H18" i="3"/>
  <c r="H19" i="3"/>
  <c r="H20" i="3"/>
  <c r="H21" i="3"/>
  <c r="H22" i="3"/>
  <c r="H23" i="3"/>
  <c r="H24" i="3"/>
  <c r="H25" i="3"/>
  <c r="O25" i="3"/>
  <c r="O24" i="3"/>
  <c r="O23" i="3"/>
  <c r="O22" i="3"/>
  <c r="O21" i="3" l="1"/>
  <c r="O20" i="3"/>
  <c r="O19" i="3"/>
  <c r="Q19" i="3" s="1"/>
  <c r="P19" i="3" s="1"/>
  <c r="O18" i="3" l="1"/>
  <c r="Q18" i="3" s="1"/>
  <c r="P18" i="3" s="1"/>
  <c r="O17" i="3"/>
  <c r="Q17" i="3" s="1"/>
  <c r="P17" i="3" s="1"/>
  <c r="O16" i="3"/>
  <c r="Q16" i="3" s="1"/>
  <c r="P16" i="3" s="1"/>
  <c r="O15" i="3"/>
  <c r="Q15" i="3" s="1"/>
  <c r="P15" i="3" s="1"/>
  <c r="O14" i="3"/>
  <c r="Q14" i="3" s="1"/>
  <c r="P14" i="3" s="1"/>
  <c r="O13" i="3"/>
  <c r="Q13" i="3" s="1"/>
  <c r="P13" i="3" s="1"/>
  <c r="O12" i="3"/>
  <c r="Q12" i="3" s="1"/>
  <c r="P12" i="3" s="1"/>
  <c r="O11" i="3"/>
  <c r="Q11" i="3" s="1"/>
  <c r="P11" i="3" s="1"/>
</calcChain>
</file>

<file path=xl/sharedStrings.xml><?xml version="1.0" encoding="utf-8"?>
<sst xmlns="http://schemas.openxmlformats.org/spreadsheetml/2006/main" count="80" uniqueCount="47">
  <si>
    <t>UNIVERSIDADE FEDERAL FLUMINENSE</t>
  </si>
  <si>
    <t>PROGRAMA DE PÓS-GRADUAÇÃO “STRICTO SENSU” EM CIÊNCIAS CARDIOVASCULARES</t>
  </si>
  <si>
    <t>Candidato</t>
  </si>
  <si>
    <t>Nota prova de Inglês</t>
  </si>
  <si>
    <t>Situação</t>
  </si>
  <si>
    <t>Currículo  (peso 1)</t>
  </si>
  <si>
    <t>Projeto (peso 3)</t>
  </si>
  <si>
    <t>1a fase (eliminatória)</t>
  </si>
  <si>
    <t>2a fase (eliminatória e classificatória)</t>
  </si>
  <si>
    <t xml:space="preserve">Dados preliminares (0-1,0 ponto)
</t>
  </si>
  <si>
    <t>Nota</t>
  </si>
  <si>
    <t>Média final</t>
  </si>
  <si>
    <t>Classificação dos habilitados</t>
  </si>
  <si>
    <t>Desenho experimental e viabilidade  (0-4,0)</t>
  </si>
  <si>
    <t>Aprovação CEP (0-1,5)</t>
  </si>
  <si>
    <r>
      <t xml:space="preserve">Indicação dos habilitados </t>
    </r>
    <r>
      <rPr>
        <sz val="8"/>
        <rFont val="Calibri"/>
        <family val="2"/>
        <scheme val="minor"/>
      </rPr>
      <t>matrícula /probatório</t>
    </r>
  </si>
  <si>
    <t xml:space="preserve">Resumos em congressos (0,0-6,0)
</t>
  </si>
  <si>
    <t xml:space="preserve">Monitoria, IC, extensão e/ou
prática profissional (0,0-4,0)
</t>
  </si>
  <si>
    <t>Apresentação de trabalhos /publicação  do projeto apresentado sendo o candidato autor  (0-1,0)</t>
  </si>
  <si>
    <t>Situação                      ≥ 6,0 Habilitado   &lt;6,0 Não habilitado</t>
  </si>
  <si>
    <t>Situação                                     ≥ 7,0 Habilitado             &lt;7,0 Não habilitado</t>
  </si>
  <si>
    <t xml:space="preserve">Publicações (até 1,0 extra)
</t>
  </si>
  <si>
    <t xml:space="preserve">Disponibilidade de tempo          (0-1,0)
</t>
  </si>
  <si>
    <t xml:space="preserve">Clareza na exposição  (0-1,5)
</t>
  </si>
  <si>
    <t>Habilitado</t>
  </si>
  <si>
    <t xml:space="preserve">SELEÇÃO - MESTRADO - Fevereiro 2020 </t>
  </si>
  <si>
    <t>Amanda Conceição Pimenta</t>
  </si>
  <si>
    <t>Ana Beatriz Proença Souza</t>
  </si>
  <si>
    <t>Ana Paula Arriaga Carvalho Salles</t>
  </si>
  <si>
    <t>Joana Miranda e Silva Sequeira</t>
  </si>
  <si>
    <t>João Giffoni da Silveira Neto</t>
  </si>
  <si>
    <t>Leonardo de Souza Moreira Alves</t>
  </si>
  <si>
    <t>Mariana Ferreira Veras</t>
  </si>
  <si>
    <t>Pedro Leonardo Venturino Perez</t>
  </si>
  <si>
    <t>Bruna de Almeida Coutinho</t>
  </si>
  <si>
    <t>Marcia Maria Ferreira Ribeiro</t>
  </si>
  <si>
    <t>Nathalia da Silva Costa</t>
  </si>
  <si>
    <t>Pedro Ribeiro de Souza</t>
  </si>
  <si>
    <t>Sergio Livio Menezes Couceiro</t>
  </si>
  <si>
    <t>Thiago Lima da Silva Oliveira</t>
  </si>
  <si>
    <t>Tuany Ramos Chermut</t>
  </si>
  <si>
    <t>Vinícius Sepúlveda Fragoso</t>
  </si>
  <si>
    <t>Matrícula</t>
  </si>
  <si>
    <t>0.0</t>
  </si>
  <si>
    <t>Não Classificado</t>
  </si>
  <si>
    <t>NA</t>
  </si>
  <si>
    <t>Probatório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</si>
</sst>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family val="2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5" xfId="0" applyNumberFormat="1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746760</xdr:colOff>
      <xdr:row>0</xdr:row>
      <xdr:rowOff>22859</xdr:rowOff>
    </xdr:from>
    <xdr:to>
      <xdr:col>0</xdr:col>
      <xdr:colOff>1501140</xdr:colOff>
      <xdr:row>3</xdr:row>
      <xdr:rowOff>163668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" y="22859"/>
          <a:ext cx="754380" cy="7123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abSelected="1" zoomScaleNormal="100" workbookViewId="0">
      <selection activeCell="S6" sqref="S6:S9"/>
    </sheetView>
  </sheetViews>
  <sheetFormatPr defaultColWidth="9.140625" defaultRowHeight="15" x14ac:dyDescent="0.25"/>
  <cols>
    <col min="1" max="1" width="36.140625" style="10" customWidth="1"/>
    <col min="2" max="2" width="12" style="10" customWidth="1"/>
    <col min="3" max="3" width="0.28515625" style="10" customWidth="1"/>
    <col min="4" max="4" width="14.85546875" style="10" customWidth="1"/>
    <col min="5" max="5" width="10.28515625" style="10" customWidth="1"/>
    <col min="6" max="7" width="9.140625" style="10"/>
    <col min="8" max="8" width="7.42578125" style="10" customWidth="1"/>
    <col min="9" max="9" width="12.140625" style="10" customWidth="1"/>
    <col min="10" max="10" width="9.140625" style="10"/>
    <col min="11" max="11" width="10.28515625" style="10" customWidth="1"/>
    <col min="12" max="12" width="9.85546875" style="10" customWidth="1"/>
    <col min="13" max="13" width="9.42578125" style="10" customWidth="1"/>
    <col min="14" max="14" width="13.140625" style="10" customWidth="1"/>
    <col min="15" max="15" width="8.140625" style="10" customWidth="1"/>
    <col min="16" max="16" width="16.7109375" style="10" customWidth="1"/>
    <col min="17" max="17" width="8.28515625" style="10" customWidth="1"/>
    <col min="18" max="18" width="16.5703125" style="10" bestFit="1" customWidth="1"/>
    <col min="19" max="19" width="16.85546875" style="10" customWidth="1"/>
    <col min="20" max="20" width="13" style="10" customWidth="1"/>
    <col min="21" max="21" width="14.7109375" style="10" customWidth="1"/>
    <col min="22" max="22" width="19.28515625" style="10" bestFit="1" customWidth="1"/>
    <col min="23" max="16384" width="9.140625" style="10"/>
  </cols>
  <sheetData>
    <row r="1" spans="1:21" x14ac:dyDescent="0.25">
      <c r="F1" s="11"/>
      <c r="G1" s="11"/>
      <c r="H1" s="11"/>
      <c r="I1" s="12" t="s">
        <v>0</v>
      </c>
      <c r="J1" s="12"/>
      <c r="K1" s="13"/>
    </row>
    <row r="2" spans="1:21" x14ac:dyDescent="0.25">
      <c r="F2" s="11"/>
      <c r="G2" s="11"/>
      <c r="H2" s="11"/>
      <c r="I2" s="12" t="s">
        <v>1</v>
      </c>
      <c r="J2" s="12"/>
      <c r="K2" s="13"/>
    </row>
    <row r="3" spans="1:21" x14ac:dyDescent="0.25">
      <c r="F3" s="11"/>
      <c r="G3" s="11"/>
      <c r="H3" s="11"/>
      <c r="I3" s="12" t="s">
        <v>25</v>
      </c>
      <c r="J3" s="14"/>
      <c r="K3" s="13"/>
    </row>
    <row r="6" spans="1:21" ht="14.45" customHeight="1" x14ac:dyDescent="0.25">
      <c r="A6" s="26" t="s">
        <v>2</v>
      </c>
      <c r="B6" s="27" t="s">
        <v>7</v>
      </c>
      <c r="C6" s="26"/>
      <c r="D6" s="26"/>
      <c r="E6" s="28" t="s">
        <v>8</v>
      </c>
      <c r="F6" s="29"/>
      <c r="G6" s="29"/>
      <c r="H6" s="29"/>
      <c r="I6" s="29"/>
      <c r="J6" s="29"/>
      <c r="K6" s="29"/>
      <c r="L6" s="29"/>
      <c r="M6" s="29"/>
      <c r="N6" s="29"/>
      <c r="O6" s="29"/>
      <c r="P6" s="27"/>
      <c r="Q6" s="30" t="s">
        <v>11</v>
      </c>
      <c r="R6" s="30" t="s">
        <v>12</v>
      </c>
      <c r="S6" s="34" t="s">
        <v>15</v>
      </c>
    </row>
    <row r="7" spans="1:21" ht="28.9" customHeight="1" x14ac:dyDescent="0.25">
      <c r="A7" s="26"/>
      <c r="B7" s="37" t="s">
        <v>3</v>
      </c>
      <c r="C7" s="31"/>
      <c r="D7" s="38" t="s">
        <v>19</v>
      </c>
      <c r="E7" s="30" t="s">
        <v>5</v>
      </c>
      <c r="F7" s="30"/>
      <c r="G7" s="30"/>
      <c r="H7" s="30"/>
      <c r="I7" s="26" t="s">
        <v>6</v>
      </c>
      <c r="J7" s="26"/>
      <c r="K7" s="26"/>
      <c r="L7" s="26"/>
      <c r="M7" s="26"/>
      <c r="N7" s="26"/>
      <c r="O7" s="26"/>
      <c r="P7" s="26"/>
      <c r="Q7" s="30"/>
      <c r="R7" s="30"/>
      <c r="S7" s="35"/>
    </row>
    <row r="8" spans="1:21" ht="0.6" hidden="1" customHeight="1" x14ac:dyDescent="0.25">
      <c r="A8" s="26"/>
      <c r="B8" s="37"/>
      <c r="C8" s="31"/>
      <c r="D8" s="39"/>
      <c r="E8" s="30"/>
      <c r="F8" s="30"/>
      <c r="G8" s="30"/>
      <c r="H8" s="30"/>
      <c r="I8" s="31" t="s">
        <v>22</v>
      </c>
      <c r="J8" s="31" t="s">
        <v>14</v>
      </c>
      <c r="K8" s="31" t="s">
        <v>13</v>
      </c>
      <c r="L8" s="31" t="s">
        <v>23</v>
      </c>
      <c r="M8" s="31" t="s">
        <v>9</v>
      </c>
      <c r="N8" s="31" t="s">
        <v>18</v>
      </c>
      <c r="O8" s="31" t="s">
        <v>10</v>
      </c>
      <c r="P8" s="9" t="s">
        <v>4</v>
      </c>
      <c r="Q8" s="30"/>
      <c r="R8" s="30"/>
      <c r="S8" s="35"/>
    </row>
    <row r="9" spans="1:21" ht="86.25" customHeight="1" x14ac:dyDescent="0.25">
      <c r="A9" s="26"/>
      <c r="B9" s="37"/>
      <c r="C9" s="31"/>
      <c r="D9" s="40"/>
      <c r="E9" s="8" t="s">
        <v>21</v>
      </c>
      <c r="F9" s="8" t="s">
        <v>16</v>
      </c>
      <c r="G9" s="8" t="s">
        <v>17</v>
      </c>
      <c r="H9" s="8" t="s">
        <v>10</v>
      </c>
      <c r="I9" s="31"/>
      <c r="J9" s="31"/>
      <c r="K9" s="31"/>
      <c r="L9" s="31"/>
      <c r="M9" s="31"/>
      <c r="N9" s="31"/>
      <c r="O9" s="31"/>
      <c r="P9" s="1" t="s">
        <v>20</v>
      </c>
      <c r="Q9" s="30"/>
      <c r="R9" s="30"/>
      <c r="S9" s="36"/>
    </row>
    <row r="10" spans="1:21" ht="62.25" customHeight="1" x14ac:dyDescent="0.25">
      <c r="A10" s="4" t="s">
        <v>26</v>
      </c>
      <c r="B10" s="22">
        <v>8</v>
      </c>
      <c r="C10" s="23"/>
      <c r="D10" s="2" t="s">
        <v>24</v>
      </c>
      <c r="E10" s="6">
        <v>0</v>
      </c>
      <c r="F10" s="6">
        <v>0</v>
      </c>
      <c r="G10" s="6">
        <v>1</v>
      </c>
      <c r="H10" s="6">
        <f>SUM(E10:G10)</f>
        <v>1</v>
      </c>
      <c r="I10" s="6">
        <v>1</v>
      </c>
      <c r="J10" s="6">
        <v>1.5</v>
      </c>
      <c r="K10" s="6">
        <v>3.5</v>
      </c>
      <c r="L10" s="6">
        <v>1.5</v>
      </c>
      <c r="M10" s="6">
        <v>1</v>
      </c>
      <c r="N10" s="6">
        <v>0</v>
      </c>
      <c r="O10" s="6">
        <f>SUM(I10:N10)</f>
        <v>8.5</v>
      </c>
      <c r="P10" s="2" t="str">
        <f>IF(Q10&gt;=7,"HABILITADO","NÃO HABILITADO")</f>
        <v>NÃO HABILITADO</v>
      </c>
      <c r="Q10" s="6">
        <f>(H10+(3*O10))/4</f>
        <v>6.625</v>
      </c>
      <c r="R10" s="3" t="s">
        <v>44</v>
      </c>
      <c r="S10" s="3" t="s">
        <v>45</v>
      </c>
      <c r="U10" s="16"/>
    </row>
    <row r="11" spans="1:21" ht="62.25" customHeight="1" x14ac:dyDescent="0.25">
      <c r="A11" s="4" t="s">
        <v>27</v>
      </c>
      <c r="B11" s="22">
        <v>9.5</v>
      </c>
      <c r="C11" s="23"/>
      <c r="D11" s="2" t="s">
        <v>24</v>
      </c>
      <c r="E11" s="6">
        <v>0</v>
      </c>
      <c r="F11" s="6">
        <v>3</v>
      </c>
      <c r="G11" s="6">
        <v>2.5</v>
      </c>
      <c r="H11" s="6">
        <f t="shared" ref="H11:H18" si="0">SUM(E11:G11)</f>
        <v>5.5</v>
      </c>
      <c r="I11" s="6">
        <v>0.5</v>
      </c>
      <c r="J11" s="6">
        <v>1.5</v>
      </c>
      <c r="K11" s="6">
        <v>3.5</v>
      </c>
      <c r="L11" s="6">
        <v>1.3</v>
      </c>
      <c r="M11" s="6">
        <v>0.7</v>
      </c>
      <c r="N11" s="6">
        <v>0</v>
      </c>
      <c r="O11" s="6">
        <f t="shared" ref="O11:O18" si="1">SUM(I11:N11)</f>
        <v>7.5</v>
      </c>
      <c r="P11" s="2" t="str">
        <f t="shared" ref="P11:P25" si="2">IF(Q11&gt;=7,"HABILITADO","NÃO HABILITADO")</f>
        <v>HABILITADO</v>
      </c>
      <c r="Q11" s="6">
        <f t="shared" ref="Q11:Q25" si="3">(H11+(3*O11))/4</f>
        <v>7</v>
      </c>
      <c r="R11" s="3">
        <v>9</v>
      </c>
      <c r="S11" s="3" t="s">
        <v>42</v>
      </c>
      <c r="U11" s="16"/>
    </row>
    <row r="12" spans="1:21" ht="62.25" customHeight="1" x14ac:dyDescent="0.25">
      <c r="A12" s="4" t="s">
        <v>28</v>
      </c>
      <c r="B12" s="22">
        <v>9</v>
      </c>
      <c r="C12" s="23"/>
      <c r="D12" s="2" t="s">
        <v>24</v>
      </c>
      <c r="E12" s="6" t="s">
        <v>43</v>
      </c>
      <c r="F12" s="6">
        <v>2</v>
      </c>
      <c r="G12" s="6">
        <v>1.5</v>
      </c>
      <c r="H12" s="6">
        <f t="shared" si="0"/>
        <v>3.5</v>
      </c>
      <c r="I12" s="6">
        <v>1</v>
      </c>
      <c r="J12" s="6">
        <v>1.5</v>
      </c>
      <c r="K12" s="6">
        <v>3.5</v>
      </c>
      <c r="L12" s="6">
        <v>1.3</v>
      </c>
      <c r="M12" s="6">
        <v>1</v>
      </c>
      <c r="N12" s="6">
        <v>0</v>
      </c>
      <c r="O12" s="6">
        <f t="shared" si="1"/>
        <v>8.3000000000000007</v>
      </c>
      <c r="P12" s="2" t="str">
        <f t="shared" si="2"/>
        <v>HABILITADO</v>
      </c>
      <c r="Q12" s="6">
        <f t="shared" si="3"/>
        <v>7.1000000000000005</v>
      </c>
      <c r="R12" s="3">
        <v>7</v>
      </c>
      <c r="S12" s="7" t="s">
        <v>42</v>
      </c>
      <c r="U12" s="16"/>
    </row>
    <row r="13" spans="1:21" ht="61.5" customHeight="1" x14ac:dyDescent="0.25">
      <c r="A13" s="5" t="s">
        <v>34</v>
      </c>
      <c r="B13" s="22">
        <v>8.5</v>
      </c>
      <c r="C13" s="23"/>
      <c r="D13" s="2" t="s">
        <v>24</v>
      </c>
      <c r="E13" s="6">
        <v>0</v>
      </c>
      <c r="F13" s="6">
        <v>0</v>
      </c>
      <c r="G13" s="6">
        <v>1</v>
      </c>
      <c r="H13" s="6">
        <f t="shared" si="0"/>
        <v>1</v>
      </c>
      <c r="I13" s="6">
        <v>1</v>
      </c>
      <c r="J13" s="6">
        <v>1.5</v>
      </c>
      <c r="K13" s="6">
        <v>4</v>
      </c>
      <c r="L13" s="6">
        <v>1.5</v>
      </c>
      <c r="M13" s="6">
        <v>1</v>
      </c>
      <c r="N13" s="6">
        <v>0</v>
      </c>
      <c r="O13" s="6">
        <f t="shared" si="1"/>
        <v>9</v>
      </c>
      <c r="P13" s="2" t="str">
        <f t="shared" si="2"/>
        <v>HABILITADO</v>
      </c>
      <c r="Q13" s="6">
        <f t="shared" si="3"/>
        <v>7</v>
      </c>
      <c r="R13" s="3">
        <v>8</v>
      </c>
      <c r="S13" s="3" t="s">
        <v>42</v>
      </c>
      <c r="U13" s="16"/>
    </row>
    <row r="14" spans="1:21" ht="62.25" customHeight="1" x14ac:dyDescent="0.25">
      <c r="A14" s="5" t="s">
        <v>29</v>
      </c>
      <c r="B14" s="22">
        <v>9.1999999999999993</v>
      </c>
      <c r="C14" s="23"/>
      <c r="D14" s="2" t="s">
        <v>24</v>
      </c>
      <c r="E14" s="6">
        <v>0</v>
      </c>
      <c r="F14" s="6">
        <v>0</v>
      </c>
      <c r="G14" s="6">
        <v>0</v>
      </c>
      <c r="H14" s="6">
        <f t="shared" si="0"/>
        <v>0</v>
      </c>
      <c r="I14" s="6">
        <v>1</v>
      </c>
      <c r="J14" s="6">
        <v>1.5</v>
      </c>
      <c r="K14" s="6">
        <v>3</v>
      </c>
      <c r="L14" s="6">
        <v>1.5</v>
      </c>
      <c r="M14" s="6">
        <v>0</v>
      </c>
      <c r="N14" s="6">
        <v>0</v>
      </c>
      <c r="O14" s="6">
        <f t="shared" si="1"/>
        <v>7</v>
      </c>
      <c r="P14" s="2" t="str">
        <f t="shared" si="2"/>
        <v>NÃO HABILITADO</v>
      </c>
      <c r="Q14" s="6">
        <f t="shared" si="3"/>
        <v>5.25</v>
      </c>
      <c r="R14" s="3" t="s">
        <v>44</v>
      </c>
      <c r="S14" s="3" t="s">
        <v>45</v>
      </c>
      <c r="U14" s="16"/>
    </row>
    <row r="15" spans="1:21" ht="61.5" customHeight="1" x14ac:dyDescent="0.25">
      <c r="A15" s="5" t="s">
        <v>30</v>
      </c>
      <c r="B15" s="22">
        <v>7</v>
      </c>
      <c r="C15" s="23"/>
      <c r="D15" s="2" t="s">
        <v>24</v>
      </c>
      <c r="E15" s="15">
        <v>0</v>
      </c>
      <c r="F15" s="15">
        <v>0</v>
      </c>
      <c r="G15" s="15">
        <v>1</v>
      </c>
      <c r="H15" s="15">
        <f t="shared" si="0"/>
        <v>1</v>
      </c>
      <c r="I15" s="15">
        <v>1</v>
      </c>
      <c r="J15" s="15">
        <v>0.5</v>
      </c>
      <c r="K15" s="15">
        <v>3</v>
      </c>
      <c r="L15" s="15">
        <v>1</v>
      </c>
      <c r="M15" s="15">
        <v>0</v>
      </c>
      <c r="N15" s="15">
        <v>0</v>
      </c>
      <c r="O15" s="6">
        <f t="shared" si="1"/>
        <v>5.5</v>
      </c>
      <c r="P15" s="2" t="str">
        <f t="shared" si="2"/>
        <v>NÃO HABILITADO</v>
      </c>
      <c r="Q15" s="6">
        <f t="shared" si="3"/>
        <v>4.375</v>
      </c>
      <c r="R15" s="3" t="s">
        <v>44</v>
      </c>
      <c r="S15" s="3" t="s">
        <v>45</v>
      </c>
      <c r="U15" s="16"/>
    </row>
    <row r="16" spans="1:21" ht="61.5" customHeight="1" x14ac:dyDescent="0.25">
      <c r="A16" s="5" t="s">
        <v>31</v>
      </c>
      <c r="B16" s="22">
        <v>6</v>
      </c>
      <c r="C16" s="23"/>
      <c r="D16" s="2" t="s">
        <v>24</v>
      </c>
      <c r="E16" s="15">
        <v>0</v>
      </c>
      <c r="F16" s="15">
        <v>2</v>
      </c>
      <c r="G16" s="15">
        <v>1</v>
      </c>
      <c r="H16" s="15">
        <f t="shared" si="0"/>
        <v>3</v>
      </c>
      <c r="I16" s="15">
        <v>1</v>
      </c>
      <c r="J16" s="15">
        <v>0.5</v>
      </c>
      <c r="K16" s="15">
        <v>3.5</v>
      </c>
      <c r="L16" s="15">
        <v>1.5</v>
      </c>
      <c r="M16" s="15">
        <v>0</v>
      </c>
      <c r="N16" s="15">
        <v>0.66</v>
      </c>
      <c r="O16" s="6">
        <f t="shared" si="1"/>
        <v>7.16</v>
      </c>
      <c r="P16" s="2" t="str">
        <f t="shared" si="2"/>
        <v>NÃO HABILITADO</v>
      </c>
      <c r="Q16" s="6">
        <f t="shared" si="3"/>
        <v>6.12</v>
      </c>
      <c r="R16" s="3" t="s">
        <v>44</v>
      </c>
      <c r="S16" s="3" t="s">
        <v>45</v>
      </c>
      <c r="U16" s="16"/>
    </row>
    <row r="17" spans="1:21" ht="62.25" customHeight="1" x14ac:dyDescent="0.25">
      <c r="A17" s="5" t="s">
        <v>35</v>
      </c>
      <c r="B17" s="21">
        <v>7.8</v>
      </c>
      <c r="C17" s="22"/>
      <c r="D17" s="2" t="s">
        <v>24</v>
      </c>
      <c r="E17" s="15">
        <v>0</v>
      </c>
      <c r="F17" s="15">
        <v>1</v>
      </c>
      <c r="G17" s="15">
        <v>3</v>
      </c>
      <c r="H17" s="15">
        <f t="shared" si="0"/>
        <v>4</v>
      </c>
      <c r="I17" s="15">
        <v>1</v>
      </c>
      <c r="J17" s="15">
        <v>0.5</v>
      </c>
      <c r="K17" s="15">
        <v>3.5</v>
      </c>
      <c r="L17" s="15">
        <v>1.5</v>
      </c>
      <c r="M17" s="15">
        <v>0</v>
      </c>
      <c r="N17" s="15">
        <v>0</v>
      </c>
      <c r="O17" s="6">
        <f t="shared" si="1"/>
        <v>6.5</v>
      </c>
      <c r="P17" s="2" t="str">
        <f t="shared" si="2"/>
        <v>NÃO HABILITADO</v>
      </c>
      <c r="Q17" s="6">
        <f t="shared" si="3"/>
        <v>5.875</v>
      </c>
      <c r="R17" s="3" t="s">
        <v>44</v>
      </c>
      <c r="S17" s="3" t="s">
        <v>45</v>
      </c>
      <c r="U17" s="16"/>
    </row>
    <row r="18" spans="1:21" ht="61.5" customHeight="1" x14ac:dyDescent="0.25">
      <c r="A18" s="5" t="s">
        <v>32</v>
      </c>
      <c r="B18" s="21">
        <v>9.8000000000000007</v>
      </c>
      <c r="C18" s="22"/>
      <c r="D18" s="2" t="s">
        <v>24</v>
      </c>
      <c r="E18" s="15">
        <v>0.5</v>
      </c>
      <c r="F18" s="15">
        <v>6</v>
      </c>
      <c r="G18" s="15">
        <v>3</v>
      </c>
      <c r="H18" s="15">
        <f t="shared" si="0"/>
        <v>9.5</v>
      </c>
      <c r="I18" s="15">
        <v>1</v>
      </c>
      <c r="J18" s="15">
        <v>1.5</v>
      </c>
      <c r="K18" s="15">
        <v>3.5</v>
      </c>
      <c r="L18" s="15">
        <v>1</v>
      </c>
      <c r="M18" s="15">
        <v>1</v>
      </c>
      <c r="N18" s="15">
        <v>1</v>
      </c>
      <c r="O18" s="6">
        <f t="shared" si="1"/>
        <v>9</v>
      </c>
      <c r="P18" s="2" t="str">
        <f t="shared" si="2"/>
        <v>HABILITADO</v>
      </c>
      <c r="Q18" s="6">
        <f t="shared" si="3"/>
        <v>9.125</v>
      </c>
      <c r="R18" s="3">
        <v>2</v>
      </c>
      <c r="S18" s="3" t="s">
        <v>42</v>
      </c>
      <c r="U18" s="16"/>
    </row>
    <row r="19" spans="1:21" ht="61.5" customHeight="1" x14ac:dyDescent="0.25">
      <c r="A19" s="5" t="s">
        <v>36</v>
      </c>
      <c r="B19" s="23">
        <v>7.5</v>
      </c>
      <c r="C19" s="23"/>
      <c r="D19" s="2" t="s">
        <v>24</v>
      </c>
      <c r="E19" s="15">
        <v>0.5</v>
      </c>
      <c r="F19" s="15">
        <v>4</v>
      </c>
      <c r="G19" s="15">
        <v>2</v>
      </c>
      <c r="H19" s="15">
        <f t="shared" ref="H19:H20" si="4">SUM(E19:G19)</f>
        <v>6.5</v>
      </c>
      <c r="I19" s="15">
        <v>1</v>
      </c>
      <c r="J19" s="15">
        <v>1.5</v>
      </c>
      <c r="K19" s="15">
        <v>3</v>
      </c>
      <c r="L19" s="15">
        <v>1.5</v>
      </c>
      <c r="M19" s="15">
        <v>1</v>
      </c>
      <c r="N19" s="15">
        <v>0</v>
      </c>
      <c r="O19" s="6">
        <f t="shared" ref="O19:O20" si="5">SUM(I19:N19)</f>
        <v>8</v>
      </c>
      <c r="P19" s="2" t="str">
        <f t="shared" si="2"/>
        <v>HABILITADO</v>
      </c>
      <c r="Q19" s="6">
        <f t="shared" si="3"/>
        <v>7.625</v>
      </c>
      <c r="R19" s="3">
        <v>6</v>
      </c>
      <c r="S19" s="3" t="s">
        <v>42</v>
      </c>
      <c r="U19" s="16"/>
    </row>
    <row r="20" spans="1:21" ht="61.5" customHeight="1" x14ac:dyDescent="0.25">
      <c r="A20" s="5" t="s">
        <v>33</v>
      </c>
      <c r="B20" s="32">
        <v>9.8000000000000007</v>
      </c>
      <c r="C20" s="33"/>
      <c r="D20" s="2" t="s">
        <v>24</v>
      </c>
      <c r="E20" s="15">
        <v>0.25</v>
      </c>
      <c r="F20" s="15">
        <v>4</v>
      </c>
      <c r="G20" s="15">
        <v>4</v>
      </c>
      <c r="H20" s="15">
        <f t="shared" si="4"/>
        <v>8.25</v>
      </c>
      <c r="I20" s="15">
        <v>1</v>
      </c>
      <c r="J20" s="15">
        <v>1.5</v>
      </c>
      <c r="K20" s="15">
        <v>4</v>
      </c>
      <c r="L20" s="15">
        <v>1.5</v>
      </c>
      <c r="M20" s="15">
        <v>0</v>
      </c>
      <c r="N20" s="15">
        <v>0.8</v>
      </c>
      <c r="O20" s="6">
        <f t="shared" si="5"/>
        <v>8.8000000000000007</v>
      </c>
      <c r="P20" s="2" t="str">
        <f t="shared" si="2"/>
        <v>HABILITADO</v>
      </c>
      <c r="Q20" s="6">
        <f t="shared" si="3"/>
        <v>8.6625000000000014</v>
      </c>
      <c r="R20" s="3">
        <v>3</v>
      </c>
      <c r="S20" s="3" t="s">
        <v>42</v>
      </c>
      <c r="U20" s="16"/>
    </row>
    <row r="21" spans="1:21" ht="61.5" customHeight="1" x14ac:dyDescent="0.25">
      <c r="A21" s="5" t="s">
        <v>37</v>
      </c>
      <c r="B21" s="21">
        <v>8.8000000000000007</v>
      </c>
      <c r="C21" s="22"/>
      <c r="D21" s="2" t="s">
        <v>24</v>
      </c>
      <c r="E21" s="15">
        <v>0.25</v>
      </c>
      <c r="F21" s="15">
        <v>5</v>
      </c>
      <c r="G21" s="15">
        <v>4</v>
      </c>
      <c r="H21" s="6">
        <f>SUM(E21:G21)</f>
        <v>9.25</v>
      </c>
      <c r="I21" s="6">
        <v>1</v>
      </c>
      <c r="J21" s="6">
        <v>1.5</v>
      </c>
      <c r="K21" s="6">
        <v>3.5</v>
      </c>
      <c r="L21" s="6">
        <v>1.5</v>
      </c>
      <c r="M21" s="6">
        <v>0</v>
      </c>
      <c r="N21" s="15">
        <v>0</v>
      </c>
      <c r="O21" s="6">
        <f>SUM(I21:N21)</f>
        <v>7.5</v>
      </c>
      <c r="P21" s="2" t="str">
        <f t="shared" si="2"/>
        <v>HABILITADO</v>
      </c>
      <c r="Q21" s="6">
        <f t="shared" si="3"/>
        <v>7.9375</v>
      </c>
      <c r="R21" s="3">
        <v>5</v>
      </c>
      <c r="S21" s="7" t="s">
        <v>42</v>
      </c>
      <c r="U21" s="16"/>
    </row>
    <row r="22" spans="1:21" ht="61.5" customHeight="1" x14ac:dyDescent="0.25">
      <c r="A22" s="5" t="s">
        <v>38</v>
      </c>
      <c r="B22" s="21">
        <v>8.5</v>
      </c>
      <c r="C22" s="22"/>
      <c r="D22" s="2" t="s">
        <v>24</v>
      </c>
      <c r="E22" s="15">
        <v>0.5</v>
      </c>
      <c r="F22" s="15">
        <v>3</v>
      </c>
      <c r="G22" s="15">
        <v>2</v>
      </c>
      <c r="H22" s="6">
        <f>SUM(E22:G22)</f>
        <v>5.5</v>
      </c>
      <c r="I22" s="6">
        <v>1</v>
      </c>
      <c r="J22" s="6">
        <v>0.5</v>
      </c>
      <c r="K22" s="6">
        <v>3</v>
      </c>
      <c r="L22" s="6">
        <v>1</v>
      </c>
      <c r="M22" s="6">
        <v>0</v>
      </c>
      <c r="N22" s="15">
        <v>0</v>
      </c>
      <c r="O22" s="6">
        <f>SUM(I22:N22)</f>
        <v>5.5</v>
      </c>
      <c r="P22" s="2" t="str">
        <f t="shared" si="2"/>
        <v>NÃO HABILITADO</v>
      </c>
      <c r="Q22" s="6">
        <f t="shared" si="3"/>
        <v>5.5</v>
      </c>
      <c r="R22" s="3" t="s">
        <v>44</v>
      </c>
      <c r="S22" s="3" t="s">
        <v>45</v>
      </c>
      <c r="U22" s="16"/>
    </row>
    <row r="23" spans="1:21" ht="61.5" customHeight="1" x14ac:dyDescent="0.25">
      <c r="A23" s="5" t="s">
        <v>39</v>
      </c>
      <c r="B23" s="21">
        <v>7.5</v>
      </c>
      <c r="C23" s="22"/>
      <c r="D23" s="2" t="s">
        <v>24</v>
      </c>
      <c r="E23" s="15">
        <v>0</v>
      </c>
      <c r="F23" s="15">
        <v>6</v>
      </c>
      <c r="G23" s="15">
        <v>3</v>
      </c>
      <c r="H23" s="6">
        <f>SUM(E23:G23)</f>
        <v>9</v>
      </c>
      <c r="I23" s="6">
        <v>1</v>
      </c>
      <c r="J23" s="6">
        <v>1.5</v>
      </c>
      <c r="K23" s="6">
        <v>3.5</v>
      </c>
      <c r="L23" s="6">
        <v>1.5</v>
      </c>
      <c r="M23" s="6">
        <v>0</v>
      </c>
      <c r="N23" s="15">
        <v>0.8</v>
      </c>
      <c r="O23" s="6">
        <f>SUM(I23:N23)</f>
        <v>8.3000000000000007</v>
      </c>
      <c r="P23" s="2" t="str">
        <f t="shared" si="2"/>
        <v>HABILITADO</v>
      </c>
      <c r="Q23" s="6">
        <f t="shared" si="3"/>
        <v>8.4750000000000014</v>
      </c>
      <c r="R23" s="3">
        <v>4</v>
      </c>
      <c r="S23" s="3" t="s">
        <v>42</v>
      </c>
      <c r="U23" s="16"/>
    </row>
    <row r="24" spans="1:21" ht="61.5" customHeight="1" x14ac:dyDescent="0.25">
      <c r="A24" s="17" t="s">
        <v>40</v>
      </c>
      <c r="B24" s="24">
        <v>8</v>
      </c>
      <c r="C24" s="25"/>
      <c r="D24" s="18" t="s">
        <v>24</v>
      </c>
      <c r="E24" s="15">
        <v>0</v>
      </c>
      <c r="F24" s="15">
        <v>3.6</v>
      </c>
      <c r="G24" s="15">
        <v>4</v>
      </c>
      <c r="H24" s="15">
        <f>SUM(E24:G24)</f>
        <v>7.6</v>
      </c>
      <c r="I24" s="15">
        <v>1</v>
      </c>
      <c r="J24" s="15">
        <v>0.5</v>
      </c>
      <c r="K24" s="15">
        <v>3.8</v>
      </c>
      <c r="L24" s="15">
        <v>1.5</v>
      </c>
      <c r="M24" s="15">
        <v>0</v>
      </c>
      <c r="N24" s="15">
        <v>0</v>
      </c>
      <c r="O24" s="15">
        <f>SUM(I24:N24)</f>
        <v>6.8</v>
      </c>
      <c r="P24" s="18" t="str">
        <f t="shared" si="2"/>
        <v>HABILITADO</v>
      </c>
      <c r="Q24" s="15">
        <f t="shared" si="3"/>
        <v>7</v>
      </c>
      <c r="R24" s="19">
        <v>10</v>
      </c>
      <c r="S24" s="20" t="s">
        <v>46</v>
      </c>
      <c r="U24" s="16"/>
    </row>
    <row r="25" spans="1:21" ht="61.5" customHeight="1" x14ac:dyDescent="0.25">
      <c r="A25" s="4" t="s">
        <v>41</v>
      </c>
      <c r="B25" s="22"/>
      <c r="C25" s="23"/>
      <c r="D25" s="2"/>
      <c r="E25" s="15">
        <v>0.5</v>
      </c>
      <c r="F25" s="15">
        <v>6</v>
      </c>
      <c r="G25" s="15">
        <v>4</v>
      </c>
      <c r="H25" s="6">
        <f>SUM(E25:G25)</f>
        <v>10.5</v>
      </c>
      <c r="I25" s="6">
        <v>1</v>
      </c>
      <c r="J25" s="6">
        <v>1.5</v>
      </c>
      <c r="K25" s="6">
        <v>3.5</v>
      </c>
      <c r="L25" s="6">
        <v>1.4</v>
      </c>
      <c r="M25" s="6">
        <v>1</v>
      </c>
      <c r="N25" s="15">
        <v>1</v>
      </c>
      <c r="O25" s="6">
        <f>SUM(I25:N25)</f>
        <v>9.4</v>
      </c>
      <c r="P25" s="2" t="str">
        <f t="shared" si="2"/>
        <v>HABILITADO</v>
      </c>
      <c r="Q25" s="6">
        <f t="shared" si="3"/>
        <v>9.6750000000000007</v>
      </c>
      <c r="R25" s="3">
        <v>1</v>
      </c>
      <c r="S25" s="3" t="s">
        <v>42</v>
      </c>
      <c r="U25" s="16"/>
    </row>
  </sheetData>
  <sheetProtection sheet="1" objects="1" scenarios="1"/>
  <sortState ref="U10:U25">
    <sortCondition descending="1" ref="U10:U25"/>
  </sortState>
  <mergeCells count="33">
    <mergeCell ref="B19:C19"/>
    <mergeCell ref="B20:C20"/>
    <mergeCell ref="S6:S9"/>
    <mergeCell ref="B7:C9"/>
    <mergeCell ref="D7:D9"/>
    <mergeCell ref="E7:H8"/>
    <mergeCell ref="I7:P7"/>
    <mergeCell ref="B18:C18"/>
    <mergeCell ref="B10:C10"/>
    <mergeCell ref="B11:C11"/>
    <mergeCell ref="B12:C12"/>
    <mergeCell ref="B13:C13"/>
    <mergeCell ref="B14:C14"/>
    <mergeCell ref="B15:C15"/>
    <mergeCell ref="B16:C16"/>
    <mergeCell ref="R6:R9"/>
    <mergeCell ref="B17:C17"/>
    <mergeCell ref="A6:A9"/>
    <mergeCell ref="B6:D6"/>
    <mergeCell ref="E6:P6"/>
    <mergeCell ref="Q6:Q9"/>
    <mergeCell ref="O8:O9"/>
    <mergeCell ref="I8:I9"/>
    <mergeCell ref="J8:J9"/>
    <mergeCell ref="K8:K9"/>
    <mergeCell ref="L8:L9"/>
    <mergeCell ref="M8:M9"/>
    <mergeCell ref="N8:N9"/>
    <mergeCell ref="B23:C23"/>
    <mergeCell ref="B25:C25"/>
    <mergeCell ref="B24:C24"/>
    <mergeCell ref="B21:C21"/>
    <mergeCell ref="B22:C22"/>
  </mergeCells>
  <conditionalFormatting sqref="Q10:Q25">
    <cfRule type="cellIs" dxfId="0" priority="1" operator="lessThan">
      <formula>7</formula>
    </cfRule>
  </conditionalFormatting>
  <pageMargins left="0.511811024" right="0.511811024" top="0.78740157499999996" bottom="0.78740157499999996" header="0.31496062000000002" footer="0.31496062000000002"/>
  <pageSetup paperSize="9" scale="85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Mestrado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chris_000</dc:creator>
  <cp:lastModifiedBy>Cardiologia</cp:lastModifiedBy>
  <cp:lastPrinted>2020-02-21T11:40:58Z</cp:lastPrinted>
  <dcterms:created xsi:type="dcterms:W3CDTF">2017-03-15T23:39:43Z</dcterms:created>
  <dcterms:modified xsi:type="dcterms:W3CDTF">2020-02-21T11:42:33Z</dcterms:modified>
</cp:coreProperties>
</file>